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28290" windowHeight="6045"/>
  </bookViews>
  <sheets>
    <sheet name="40201810300000000001" sheetId="2" r:id="rId1"/>
  </sheets>
  <definedNames>
    <definedName name="_xlnm.Print_Titles" localSheetId="0">'40201810300000000001'!$10:$10</definedName>
    <definedName name="_xlnm.Print_Area" localSheetId="0">'40201810300000000001'!$A$1:$C$89</definedName>
  </definedNames>
  <calcPr calcId="125725"/>
</workbook>
</file>

<file path=xl/calcChain.xml><?xml version="1.0" encoding="utf-8"?>
<calcChain xmlns="http://schemas.openxmlformats.org/spreadsheetml/2006/main">
  <c r="C11" i="2"/>
  <c r="C23"/>
  <c r="C85" l="1"/>
  <c r="C83"/>
  <c r="C79"/>
  <c r="C74"/>
  <c r="C68"/>
  <c r="C60"/>
  <c r="C56"/>
  <c r="C48"/>
  <c r="C43"/>
  <c r="C38"/>
  <c r="C27"/>
  <c r="C21"/>
  <c r="C89" l="1"/>
</calcChain>
</file>

<file path=xl/sharedStrings.xml><?xml version="1.0" encoding="utf-8"?>
<sst xmlns="http://schemas.openxmlformats.org/spreadsheetml/2006/main" count="166" uniqueCount="166">
  <si>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</si>
  <si>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</si>
  <si>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</si>
  <si>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</si>
  <si>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</si>
  <si>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</si>
  <si>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</si>
  <si>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</si>
  <si>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</si>
  <si>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</si>
  <si>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</si>
  <si>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</si>
  <si>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</si>
  <si>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</si>
  <si>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</si>
  <si>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</si>
  <si>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</si>
  <si>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</si>
  <si>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</si>
  <si>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</si>
  <si>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</si>
  <si>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</si>
  <si>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</si>
  <si>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</si>
  <si>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</si>
  <si>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</si>
  <si>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</si>
  <si>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</si>
  <si>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</si>
  <si>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Топливно-энергетический комплекс</t>
  </si>
  <si>
    <t>0402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</si>
  <si>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</si>
  <si>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</si>
  <si>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</si>
  <si>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</si>
  <si>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Лесное хозяйство</t>
  </si>
  <si>
    <t>0407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</si>
  <si>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</si>
  <si>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</si>
  <si>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</si>
  <si>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</si>
  <si>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</si>
  <si>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</si>
  <si>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Прикладные научные исследования в области национальной экономики</t>
  </si>
  <si>
    <t>0411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</si>
  <si>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</si>
  <si>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</si>
  <si>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</si>
  <si>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</si>
  <si>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</si>
  <si>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</si>
  <si>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</si>
  <si>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</si>
  <si>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</si>
  <si>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</si>
  <si>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</si>
  <si>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</si>
  <si>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</si>
  <si>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</si>
  <si>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Экологический контроль</t>
  </si>
  <si>
    <t>0601</t>
  </si>
  <si>
    <t xml:space="preserve">      Сбор, удаление отходов и очистка сточных вод</t>
  </si>
  <si>
    <t>0602</t>
  </si>
  <si>
    <t xml:space="preserve">      Охрана объектов растительного и животного мира и среды их обитания</t>
  </si>
  <si>
    <t>0603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</si>
  <si>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</si>
  <si>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</si>
  <si>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</si>
  <si>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</si>
  <si>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</si>
  <si>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</si>
  <si>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</si>
  <si>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</si>
  <si>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</si>
  <si>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</si>
  <si>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Среднее профессиональное образование</t>
  </si>
  <si>
    <t>0704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</si>
  <si>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</si>
  <si>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</si>
  <si>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</si>
  <si>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</si>
  <si>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</si>
  <si>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</si>
  <si>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</si>
  <si>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</si>
  <si>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</si>
  <si>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</si>
  <si>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Кинематография</t>
  </si>
  <si>
    <t>0802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</si>
  <si>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</si>
  <si>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</si>
  <si>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</si>
  <si>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</si>
  <si>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</si>
  <si>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</si>
  <si>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Амбулаторная помощь</t>
  </si>
  <si>
    <t>0902</t>
  </si>
  <si>
    <t xml:space="preserve">      Медицинская помощь в дневных стационарах всех типов</t>
  </si>
  <si>
    <t>0903</t>
  </si>
  <si>
    <t xml:space="preserve">      Скорая медицинская помощь</t>
  </si>
  <si>
    <t>0904</t>
  </si>
  <si>
    <t xml:space="preserve">      Санаторно-оздоровительная помощь</t>
  </si>
  <si>
    <t>0905</t>
  </si>
  <si>
    <t xml:space="preserve">      Заготовка, переработка, хранение и обеспечение безопасности донорской крови и ее компонентов</t>
  </si>
  <si>
    <t>0906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</si>
  <si>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</si>
  <si>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</si>
  <si>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</si>
  <si>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</si>
  <si>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</si>
  <si>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</si>
  <si>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обслуживание населения</t>
  </si>
  <si>
    <t>1002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</si>
  <si>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</si>
  <si>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</si>
  <si>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</si>
  <si>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</si>
  <si>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</si>
  <si>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</si>
  <si>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</si>
  <si>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</si>
  <si>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</si>
  <si>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</si>
  <si>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</si>
  <si>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</si>
  <si>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</si>
  <si>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</si>
  <si>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  Другие вопросы в области физической культуры и спорта</t>
  </si>
  <si>
    <t>1105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</si>
  <si>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</si>
  <si>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</si>
  <si>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</si>
  <si>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</si>
  <si>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Прикладные научные исследования в области средств массовой информации</t>
  </si>
  <si>
    <t>1203</t>
  </si>
  <si>
    <t xml:space="preserve">      Другие вопросы в области средств массовой информации</t>
  </si>
  <si>
    <t>1204</t>
  </si>
  <si>
    <t>1300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</si>
  <si>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</si>
  <si>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</si>
  <si>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</si>
  <si>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</si>
  <si>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</si>
  <si>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</si>
  <si>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</si>
  <si>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</si>
  <si>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</si>
  <si>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Кассовое исполнение</t>
  </si>
  <si>
    <t>Код бюджетной классификации</t>
  </si>
  <si>
    <t>тыс. рублей</t>
  </si>
  <si>
    <t>Приложение 3</t>
  </si>
  <si>
    <t>к Закону Владимирской области</t>
  </si>
  <si>
    <t>от ______________ № _______</t>
  </si>
  <si>
    <t>ИТОГО РАСХОДОВ</t>
  </si>
  <si>
    <t xml:space="preserve">по разделам и подразделам классификации расходов бюджетов </t>
  </si>
  <si>
    <t>0310</t>
  </si>
  <si>
    <t>0304</t>
  </si>
  <si>
    <t xml:space="preserve"> Органы юстиции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</si>
  <si>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</si>
  <si>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Расходы областного бюджета за 2022 год</t>
  </si>
  <si>
    <t xml:space="preserve">      Международные отношения и международное сотрудничество</t>
  </si>
  <si>
    <t>0108</t>
  </si>
  <si>
    <t xml:space="preserve">      Фундаментальные исследования</t>
  </si>
  <si>
    <t>0110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</si>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</sst>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2" fillId="0" borderId="1">
      <alignment horizontal="center"/>
    </xf>
  </cellStyleXfs>
  <cellXfs count="27">
    <xf numFmtId="0" fontId="0" fillId="0" borderId="0" xfId="0"/>
    <xf numFmtId="0" fontId="0" fillId="0" borderId="0" xfId="0" applyProtection="1">
      <protection locked="0"/>
    </xf>
    <xf numFmtId="0" fontId="9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8" fillId="5" borderId="1" xfId="4" applyFont="1" applyFill="1">
      <alignment horizontal="center"/>
    </xf>
    <xf numFmtId="0" fontId="8" fillId="5" borderId="3" xfId="6" applyNumberFormat="1" applyFont="1" applyFill="1" applyBorder="1" applyAlignment="1" applyProtection="1">
      <alignment horizontal="center" vertical="center" wrapText="1"/>
    </xf>
    <xf numFmtId="0" fontId="8" fillId="5" borderId="3" xfId="6" applyFont="1" applyFill="1" applyBorder="1" applyAlignment="1">
      <alignment horizontal="center" vertical="center" wrapText="1"/>
    </xf>
    <xf numFmtId="0" fontId="8" fillId="5" borderId="3" xfId="7" applyNumberFormat="1" applyFont="1" applyFill="1" applyBorder="1" applyProtection="1">
      <alignment vertical="top" wrapText="1"/>
    </xf>
    <xf numFmtId="1" fontId="8" fillId="5" borderId="3" xfId="8" applyNumberFormat="1" applyFont="1" applyFill="1" applyBorder="1" applyProtection="1">
      <alignment horizontal="center" vertical="top" shrinkToFit="1"/>
    </xf>
    <xf numFmtId="4" fontId="8" fillId="5" borderId="3" xfId="9" applyNumberFormat="1" applyFont="1" applyFill="1" applyBorder="1" applyProtection="1">
      <alignment horizontal="right" vertical="top" shrinkToFit="1"/>
    </xf>
    <xf numFmtId="0" fontId="7" fillId="5" borderId="3" xfId="7" applyNumberFormat="1" applyFont="1" applyFill="1" applyBorder="1" applyProtection="1">
      <alignment vertical="top" wrapText="1"/>
    </xf>
    <xf numFmtId="1" fontId="7" fillId="5" borderId="3" xfId="8" applyNumberFormat="1" applyFont="1" applyFill="1" applyBorder="1" applyProtection="1">
      <alignment horizontal="center" vertical="top" shrinkToFit="1"/>
    </xf>
    <xf numFmtId="4" fontId="7" fillId="5" borderId="3" xfId="9" applyNumberFormat="1" applyFont="1" applyFill="1" applyBorder="1" applyProtection="1">
      <alignment horizontal="right" vertical="top" shrinkToFit="1"/>
    </xf>
    <xf numFmtId="0" fontId="7" fillId="5" borderId="3" xfId="11" applyNumberFormat="1" applyFont="1" applyFill="1" applyBorder="1" applyAlignment="1" applyProtection="1"/>
    <xf numFmtId="0" fontId="7" fillId="5" borderId="3" xfId="11" applyFont="1" applyFill="1" applyBorder="1" applyAlignment="1"/>
    <xf numFmtId="4" fontId="7" fillId="5" borderId="3" xfId="12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0" fontId="8" fillId="5" borderId="1" xfId="5" applyNumberFormat="1" applyFont="1" applyFill="1" applyProtection="1">
      <alignment horizontal="right"/>
    </xf>
    <xf numFmtId="0" fontId="8" fillId="5" borderId="1" xfId="5" applyFont="1" applyFill="1">
      <alignment horizontal="right"/>
    </xf>
    <xf numFmtId="0" fontId="9" fillId="6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1" fillId="5" borderId="1" xfId="26" applyNumberFormat="1" applyFont="1" applyFill="1" applyProtection="1">
      <alignment horizontal="center"/>
    </xf>
    <xf numFmtId="0" fontId="11" fillId="5" borderId="1" xfId="26" applyFont="1" applyFill="1">
      <alignment horizontal="center"/>
    </xf>
    <xf numFmtId="0" fontId="10" fillId="5" borderId="1" xfId="0" applyFont="1" applyFill="1" applyBorder="1" applyAlignment="1" applyProtection="1">
      <alignment horizontal="center"/>
      <protection locked="0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57" xfId="25"/>
    <cellStyle name="xl58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9"/>
  <sheetViews>
    <sheetView tabSelected="1" topLeftCell="A67" zoomScaleNormal="100" zoomScaleSheetLayoutView="83" workbookViewId="0">
      <selection activeCell="A85" sqref="A85"/>
    </sheetView>
  </sheetViews>
  <sheetFormatPr defaultRowHeight="15.75" outlineLevelRow="1"/>
  <cols>
    <col min="1" max="1" width="56.7109375" style="2" customWidth="1"/>
    <col min="2" max="2" width="16.42578125" style="2" customWidth="1"/>
    <col min="3" max="3" width="16.28515625" style="2" customWidth="1"/>
    <col min="4" max="4" width="9.5703125" style="1" bestFit="1" customWidth="1"/>
    <col min="5" max="5" width="12.42578125" style="1" bestFit="1" customWidth="1"/>
    <col min="6" max="16384" width="9.140625" style="1"/>
  </cols>
  <sheetData>
    <row r="1" spans="1:3">
      <c r="B1" s="22" t="s">
        <v>150</v>
      </c>
      <c r="C1" s="23"/>
    </row>
    <row r="2" spans="1:3" ht="15.75" customHeight="1">
      <c r="B2" s="22" t="s">
        <v>151</v>
      </c>
      <c r="C2" s="23"/>
    </row>
    <row r="3" spans="1:3">
      <c r="B3" s="22" t="s">
        <v>152</v>
      </c>
      <c r="C3" s="23"/>
    </row>
    <row r="5" spans="1:3" ht="18.75">
      <c r="A5" s="26" t="s">
        <v>159</v>
      </c>
      <c r="B5" s="26"/>
      <c r="C5" s="26"/>
    </row>
    <row r="6" spans="1:3" ht="18.75">
      <c r="A6" s="24" t="s">
        <v>154</v>
      </c>
      <c r="B6" s="25"/>
      <c r="C6" s="25"/>
    </row>
    <row r="7" spans="1:3" ht="15.75" customHeight="1">
      <c r="A7" s="3"/>
      <c r="B7" s="4"/>
      <c r="C7" s="4"/>
    </row>
    <row r="8" spans="1:3">
      <c r="A8" s="20" t="s">
        <v>149</v>
      </c>
      <c r="B8" s="21"/>
      <c r="C8" s="21"/>
    </row>
    <row r="9" spans="1:3" ht="47.25">
      <c r="A9" s="5" t="s">
        <v>0</v>
      </c>
      <c r="B9" s="5" t="s">
        <v>148</v>
      </c>
      <c r="C9" s="5" t="s">
        <v>147</v>
      </c>
    </row>
    <row r="10" spans="1:3">
      <c r="A10" s="6">
        <v>1</v>
      </c>
      <c r="B10" s="6">
        <v>2</v>
      </c>
      <c r="C10" s="6">
        <v>3</v>
      </c>
    </row>
    <row r="11" spans="1:3">
      <c r="A11" s="10" t="s">
        <v>1</v>
      </c>
      <c r="B11" s="11" t="s">
        <v>2</v>
      </c>
      <c r="C11" s="12">
        <f>C12+C13+C14+C15+C16+C17+C18+C19+C20</f>
        <v>3580285.8200000003</v>
      </c>
    </row>
    <row r="12" spans="1:3" ht="47.25" outlineLevel="1">
      <c r="A12" s="7" t="s">
        <v>3</v>
      </c>
      <c r="B12" s="8" t="s">
        <v>4</v>
      </c>
      <c r="C12" s="9">
        <v>5392.92</v>
      </c>
    </row>
    <row r="13" spans="1:3" ht="49.5" customHeight="1" outlineLevel="1">
      <c r="A13" s="7" t="s">
        <v>5</v>
      </c>
      <c r="B13" s="8" t="s">
        <v>6</v>
      </c>
      <c r="C13" s="9">
        <v>166842.14000000001</v>
      </c>
    </row>
    <row r="14" spans="1:3" ht="63" outlineLevel="1">
      <c r="A14" s="7" t="s">
        <v>7</v>
      </c>
      <c r="B14" s="8" t="s">
        <v>8</v>
      </c>
      <c r="C14" s="9">
        <v>310392.77</v>
      </c>
    </row>
    <row r="15" spans="1:3" outlineLevel="1">
      <c r="A15" s="7" t="s">
        <v>9</v>
      </c>
      <c r="B15" s="8" t="s">
        <v>10</v>
      </c>
      <c r="C15" s="9">
        <v>288912.01</v>
      </c>
    </row>
    <row r="16" spans="1:3" ht="47.25" outlineLevel="1">
      <c r="A16" s="7" t="s">
        <v>11</v>
      </c>
      <c r="B16" s="8" t="s">
        <v>12</v>
      </c>
      <c r="C16" s="9">
        <v>172926.28</v>
      </c>
    </row>
    <row r="17" spans="1:3" outlineLevel="1">
      <c r="A17" s="7" t="s">
        <v>13</v>
      </c>
      <c r="B17" s="8" t="s">
        <v>14</v>
      </c>
      <c r="C17" s="9">
        <v>247058.03</v>
      </c>
    </row>
    <row r="18" spans="1:3" ht="31.5" outlineLevel="1">
      <c r="A18" s="18" t="s">
        <v>160</v>
      </c>
      <c r="B18" s="19" t="s">
        <v>161</v>
      </c>
      <c r="C18" s="9">
        <v>282352.13</v>
      </c>
    </row>
    <row r="19" spans="1:3" outlineLevel="1">
      <c r="A19" s="18" t="s">
        <v>162</v>
      </c>
      <c r="B19" s="19" t="s">
        <v>163</v>
      </c>
      <c r="C19" s="9">
        <v>5150</v>
      </c>
    </row>
    <row r="20" spans="1:3" outlineLevel="1">
      <c r="A20" s="7" t="s">
        <v>15</v>
      </c>
      <c r="B20" s="8" t="s">
        <v>16</v>
      </c>
      <c r="C20" s="9">
        <v>2101259.54</v>
      </c>
    </row>
    <row r="21" spans="1:3">
      <c r="A21" s="10" t="s">
        <v>17</v>
      </c>
      <c r="B21" s="11" t="s">
        <v>18</v>
      </c>
      <c r="C21" s="12">
        <f>C22</f>
        <v>113001.66</v>
      </c>
    </row>
    <row r="22" spans="1:3" outlineLevel="1">
      <c r="A22" s="7" t="s">
        <v>19</v>
      </c>
      <c r="B22" s="8" t="s">
        <v>20</v>
      </c>
      <c r="C22" s="9">
        <v>113001.66</v>
      </c>
    </row>
    <row r="23" spans="1:3" ht="31.5">
      <c r="A23" s="10" t="s">
        <v>21</v>
      </c>
      <c r="B23" s="11" t="s">
        <v>22</v>
      </c>
      <c r="C23" s="12">
        <f>C24+C25+C26</f>
        <v>447841.85000000003</v>
      </c>
    </row>
    <row r="24" spans="1:3">
      <c r="A24" s="7" t="s">
        <v>157</v>
      </c>
      <c r="B24" s="8" t="s">
        <v>156</v>
      </c>
      <c r="C24" s="9">
        <v>75571.009999999995</v>
      </c>
    </row>
    <row r="25" spans="1:3" ht="54.75" customHeight="1" outlineLevel="1">
      <c r="A25" s="7" t="s">
        <v>158</v>
      </c>
      <c r="B25" s="8" t="s">
        <v>155</v>
      </c>
      <c r="C25" s="9">
        <v>360359.01</v>
      </c>
    </row>
    <row r="26" spans="1:3" ht="31.5" outlineLevel="1">
      <c r="A26" s="7" t="s">
        <v>23</v>
      </c>
      <c r="B26" s="8" t="s">
        <v>24</v>
      </c>
      <c r="C26" s="9">
        <v>11911.83</v>
      </c>
    </row>
    <row r="27" spans="1:3">
      <c r="A27" s="10" t="s">
        <v>25</v>
      </c>
      <c r="B27" s="11" t="s">
        <v>26</v>
      </c>
      <c r="C27" s="12">
        <f>C28+C29+C30+C31+C32+C33+C34+C35+C36+C37</f>
        <v>15681514.100000001</v>
      </c>
    </row>
    <row r="28" spans="1:3" outlineLevel="1">
      <c r="A28" s="7" t="s">
        <v>27</v>
      </c>
      <c r="B28" s="8" t="s">
        <v>28</v>
      </c>
      <c r="C28" s="9">
        <v>567674.11</v>
      </c>
    </row>
    <row r="29" spans="1:3" outlineLevel="1">
      <c r="A29" s="7" t="s">
        <v>29</v>
      </c>
      <c r="B29" s="8" t="s">
        <v>30</v>
      </c>
      <c r="C29" s="9">
        <v>82539</v>
      </c>
    </row>
    <row r="30" spans="1:3" outlineLevel="1">
      <c r="A30" s="7" t="s">
        <v>31</v>
      </c>
      <c r="B30" s="8" t="s">
        <v>32</v>
      </c>
      <c r="C30" s="9">
        <v>2438939.5699999998</v>
      </c>
    </row>
    <row r="31" spans="1:3" outlineLevel="1">
      <c r="A31" s="7" t="s">
        <v>33</v>
      </c>
      <c r="B31" s="8" t="s">
        <v>34</v>
      </c>
      <c r="C31" s="9">
        <v>148397.92000000001</v>
      </c>
    </row>
    <row r="32" spans="1:3" outlineLevel="1">
      <c r="A32" s="7" t="s">
        <v>35</v>
      </c>
      <c r="B32" s="8" t="s">
        <v>36</v>
      </c>
      <c r="C32" s="9">
        <v>652249.62</v>
      </c>
    </row>
    <row r="33" spans="1:3" outlineLevel="1">
      <c r="A33" s="7" t="s">
        <v>37</v>
      </c>
      <c r="B33" s="8" t="s">
        <v>38</v>
      </c>
      <c r="C33" s="9">
        <v>802156.36</v>
      </c>
    </row>
    <row r="34" spans="1:3" outlineLevel="1">
      <c r="A34" s="7" t="s">
        <v>39</v>
      </c>
      <c r="B34" s="8" t="s">
        <v>40</v>
      </c>
      <c r="C34" s="9">
        <v>9439091.2300000004</v>
      </c>
    </row>
    <row r="35" spans="1:3" outlineLevel="1">
      <c r="A35" s="7" t="s">
        <v>41</v>
      </c>
      <c r="B35" s="8" t="s">
        <v>42</v>
      </c>
      <c r="C35" s="9">
        <v>128832.21</v>
      </c>
    </row>
    <row r="36" spans="1:3" ht="31.5" outlineLevel="1">
      <c r="A36" s="7" t="s">
        <v>43</v>
      </c>
      <c r="B36" s="8" t="s">
        <v>44</v>
      </c>
      <c r="C36" s="9">
        <v>216.5</v>
      </c>
    </row>
    <row r="37" spans="1:3" ht="22.5" customHeight="1" outlineLevel="1">
      <c r="A37" s="7" t="s">
        <v>45</v>
      </c>
      <c r="B37" s="8" t="s">
        <v>46</v>
      </c>
      <c r="C37" s="9">
        <v>1421417.58</v>
      </c>
    </row>
    <row r="38" spans="1:3">
      <c r="A38" s="10" t="s">
        <v>47</v>
      </c>
      <c r="B38" s="11" t="s">
        <v>48</v>
      </c>
      <c r="C38" s="12">
        <f>C39+C40+C41+C42</f>
        <v>6748568.1100000003</v>
      </c>
    </row>
    <row r="39" spans="1:3" outlineLevel="1">
      <c r="A39" s="7" t="s">
        <v>49</v>
      </c>
      <c r="B39" s="8" t="s">
        <v>50</v>
      </c>
      <c r="C39" s="9">
        <v>1687927.61</v>
      </c>
    </row>
    <row r="40" spans="1:3" outlineLevel="1">
      <c r="A40" s="7" t="s">
        <v>51</v>
      </c>
      <c r="B40" s="8" t="s">
        <v>52</v>
      </c>
      <c r="C40" s="9">
        <v>3702250.47</v>
      </c>
    </row>
    <row r="41" spans="1:3" outlineLevel="1">
      <c r="A41" s="7" t="s">
        <v>53</v>
      </c>
      <c r="B41" s="8" t="s">
        <v>54</v>
      </c>
      <c r="C41" s="9">
        <v>1165887.07</v>
      </c>
    </row>
    <row r="42" spans="1:3" ht="31.5" outlineLevel="1">
      <c r="A42" s="7" t="s">
        <v>55</v>
      </c>
      <c r="B42" s="8" t="s">
        <v>56</v>
      </c>
      <c r="C42" s="9">
        <v>192502.96</v>
      </c>
    </row>
    <row r="43" spans="1:3">
      <c r="A43" s="10" t="s">
        <v>57</v>
      </c>
      <c r="B43" s="11" t="s">
        <v>58</v>
      </c>
      <c r="C43" s="12">
        <f>C44+C45+C46+C47</f>
        <v>268577.31</v>
      </c>
    </row>
    <row r="44" spans="1:3" outlineLevel="1">
      <c r="A44" s="7" t="s">
        <v>59</v>
      </c>
      <c r="B44" s="8" t="s">
        <v>60</v>
      </c>
      <c r="C44" s="9">
        <v>1073.67</v>
      </c>
    </row>
    <row r="45" spans="1:3" outlineLevel="1">
      <c r="A45" s="7" t="s">
        <v>61</v>
      </c>
      <c r="B45" s="8" t="s">
        <v>62</v>
      </c>
      <c r="C45" s="9">
        <v>17056.05</v>
      </c>
    </row>
    <row r="46" spans="1:3" ht="31.5" outlineLevel="1">
      <c r="A46" s="7" t="s">
        <v>63</v>
      </c>
      <c r="B46" s="8" t="s">
        <v>64</v>
      </c>
      <c r="C46" s="9">
        <v>78245.67</v>
      </c>
    </row>
    <row r="47" spans="1:3" ht="31.5" outlineLevel="1">
      <c r="A47" s="7" t="s">
        <v>65</v>
      </c>
      <c r="B47" s="8" t="s">
        <v>66</v>
      </c>
      <c r="C47" s="9">
        <v>172201.92</v>
      </c>
    </row>
    <row r="48" spans="1:3">
      <c r="A48" s="10" t="s">
        <v>67</v>
      </c>
      <c r="B48" s="11" t="s">
        <v>68</v>
      </c>
      <c r="C48" s="12">
        <f>C49+C50+C51+C52+C53+C54+C55</f>
        <v>21797143.750000007</v>
      </c>
    </row>
    <row r="49" spans="1:5" outlineLevel="1">
      <c r="A49" s="7" t="s">
        <v>69</v>
      </c>
      <c r="B49" s="8" t="s">
        <v>70</v>
      </c>
      <c r="C49" s="9">
        <v>188188.63</v>
      </c>
    </row>
    <row r="50" spans="1:5" outlineLevel="1">
      <c r="A50" s="7" t="s">
        <v>71</v>
      </c>
      <c r="B50" s="8" t="s">
        <v>72</v>
      </c>
      <c r="C50" s="9">
        <v>16628671.189999999</v>
      </c>
    </row>
    <row r="51" spans="1:5" outlineLevel="1">
      <c r="A51" s="7" t="s">
        <v>73</v>
      </c>
      <c r="B51" s="8" t="s">
        <v>74</v>
      </c>
      <c r="C51" s="9">
        <v>368534.03</v>
      </c>
    </row>
    <row r="52" spans="1:5" outlineLevel="1">
      <c r="A52" s="7" t="s">
        <v>75</v>
      </c>
      <c r="B52" s="8" t="s">
        <v>76</v>
      </c>
      <c r="C52" s="9">
        <v>3047595.74</v>
      </c>
    </row>
    <row r="53" spans="1:5" ht="31.5" outlineLevel="1">
      <c r="A53" s="7" t="s">
        <v>77</v>
      </c>
      <c r="B53" s="8" t="s">
        <v>78</v>
      </c>
      <c r="C53" s="9">
        <v>208645.96</v>
      </c>
    </row>
    <row r="54" spans="1:5" outlineLevel="1">
      <c r="A54" s="7" t="s">
        <v>79</v>
      </c>
      <c r="B54" s="8" t="s">
        <v>80</v>
      </c>
      <c r="C54" s="9">
        <v>430130.51</v>
      </c>
    </row>
    <row r="55" spans="1:5" outlineLevel="1">
      <c r="A55" s="7" t="s">
        <v>81</v>
      </c>
      <c r="B55" s="8" t="s">
        <v>82</v>
      </c>
      <c r="C55" s="9">
        <v>925377.69</v>
      </c>
    </row>
    <row r="56" spans="1:5">
      <c r="A56" s="10" t="s">
        <v>83</v>
      </c>
      <c r="B56" s="11" t="s">
        <v>84</v>
      </c>
      <c r="C56" s="12">
        <f>C57+C58+C59</f>
        <v>2654077.21</v>
      </c>
    </row>
    <row r="57" spans="1:5" outlineLevel="1">
      <c r="A57" s="7" t="s">
        <v>85</v>
      </c>
      <c r="B57" s="8" t="s">
        <v>86</v>
      </c>
      <c r="C57" s="9">
        <v>2560169.48</v>
      </c>
    </row>
    <row r="58" spans="1:5" outlineLevel="1">
      <c r="A58" s="7" t="s">
        <v>87</v>
      </c>
      <c r="B58" s="8" t="s">
        <v>88</v>
      </c>
      <c r="C58" s="9">
        <v>10284.4</v>
      </c>
    </row>
    <row r="59" spans="1:5" ht="18.75" customHeight="1" outlineLevel="1">
      <c r="A59" s="7" t="s">
        <v>89</v>
      </c>
      <c r="B59" s="8" t="s">
        <v>90</v>
      </c>
      <c r="C59" s="9">
        <v>83623.33</v>
      </c>
    </row>
    <row r="60" spans="1:5">
      <c r="A60" s="10" t="s">
        <v>91</v>
      </c>
      <c r="B60" s="11" t="s">
        <v>92</v>
      </c>
      <c r="C60" s="12">
        <f>C61+C62+C63+C64+C65+C66+C67</f>
        <v>15583616.350000001</v>
      </c>
      <c r="D60" s="17"/>
      <c r="E60" s="16"/>
    </row>
    <row r="61" spans="1:5" outlineLevel="1">
      <c r="A61" s="7" t="s">
        <v>93</v>
      </c>
      <c r="B61" s="8" t="s">
        <v>94</v>
      </c>
      <c r="C61" s="9">
        <v>7301208.3499999996</v>
      </c>
    </row>
    <row r="62" spans="1:5" outlineLevel="1">
      <c r="A62" s="7" t="s">
        <v>95</v>
      </c>
      <c r="B62" s="8" t="s">
        <v>96</v>
      </c>
      <c r="C62" s="9">
        <v>5586285.8600000003</v>
      </c>
    </row>
    <row r="63" spans="1:5" ht="31.5" outlineLevel="1">
      <c r="A63" s="7" t="s">
        <v>97</v>
      </c>
      <c r="B63" s="8" t="s">
        <v>98</v>
      </c>
      <c r="C63" s="9">
        <v>47717.02</v>
      </c>
    </row>
    <row r="64" spans="1:5" outlineLevel="1">
      <c r="A64" s="7" t="s">
        <v>99</v>
      </c>
      <c r="B64" s="8" t="s">
        <v>100</v>
      </c>
      <c r="C64" s="9">
        <v>325318.71999999997</v>
      </c>
    </row>
    <row r="65" spans="1:5" outlineLevel="1">
      <c r="A65" s="7" t="s">
        <v>101</v>
      </c>
      <c r="B65" s="8" t="s">
        <v>102</v>
      </c>
      <c r="C65" s="9">
        <v>30841.14</v>
      </c>
    </row>
    <row r="66" spans="1:5" ht="31.5" outlineLevel="1">
      <c r="A66" s="7" t="s">
        <v>103</v>
      </c>
      <c r="B66" s="8" t="s">
        <v>104</v>
      </c>
      <c r="C66" s="9">
        <v>235433</v>
      </c>
    </row>
    <row r="67" spans="1:5" outlineLevel="1">
      <c r="A67" s="7" t="s">
        <v>105</v>
      </c>
      <c r="B67" s="8" t="s">
        <v>106</v>
      </c>
      <c r="C67" s="9">
        <v>2056812.26</v>
      </c>
      <c r="D67" s="17"/>
      <c r="E67" s="16"/>
    </row>
    <row r="68" spans="1:5">
      <c r="A68" s="10" t="s">
        <v>107</v>
      </c>
      <c r="B68" s="11" t="s">
        <v>108</v>
      </c>
      <c r="C68" s="12">
        <f>C69+C70+C71+C72+C73</f>
        <v>25706022.690000001</v>
      </c>
      <c r="D68" s="17"/>
      <c r="E68" s="16"/>
    </row>
    <row r="69" spans="1:5" outlineLevel="1">
      <c r="A69" s="7" t="s">
        <v>109</v>
      </c>
      <c r="B69" s="8" t="s">
        <v>110</v>
      </c>
      <c r="C69" s="9">
        <v>159616.37</v>
      </c>
    </row>
    <row r="70" spans="1:5" outlineLevel="1">
      <c r="A70" s="7" t="s">
        <v>111</v>
      </c>
      <c r="B70" s="8" t="s">
        <v>112</v>
      </c>
      <c r="C70" s="9">
        <v>3898304.79</v>
      </c>
    </row>
    <row r="71" spans="1:5" outlineLevel="1">
      <c r="A71" s="7" t="s">
        <v>113</v>
      </c>
      <c r="B71" s="8" t="s">
        <v>114</v>
      </c>
      <c r="C71" s="9">
        <v>12601489.74</v>
      </c>
      <c r="D71" s="17"/>
      <c r="E71" s="16"/>
    </row>
    <row r="72" spans="1:5" outlineLevel="1">
      <c r="A72" s="7" t="s">
        <v>115</v>
      </c>
      <c r="B72" s="8" t="s">
        <v>116</v>
      </c>
      <c r="C72" s="9">
        <v>8321996.4800000004</v>
      </c>
    </row>
    <row r="73" spans="1:5" outlineLevel="1">
      <c r="A73" s="7" t="s">
        <v>117</v>
      </c>
      <c r="B73" s="8" t="s">
        <v>118</v>
      </c>
      <c r="C73" s="9">
        <v>724615.31</v>
      </c>
    </row>
    <row r="74" spans="1:5">
      <c r="A74" s="10" t="s">
        <v>119</v>
      </c>
      <c r="B74" s="11" t="s">
        <v>120</v>
      </c>
      <c r="C74" s="12">
        <f>C75+C76+C77+C78</f>
        <v>1787743.7999999998</v>
      </c>
    </row>
    <row r="75" spans="1:5" outlineLevel="1">
      <c r="A75" s="7" t="s">
        <v>121</v>
      </c>
      <c r="B75" s="8" t="s">
        <v>122</v>
      </c>
      <c r="C75" s="9">
        <v>256366.02</v>
      </c>
    </row>
    <row r="76" spans="1:5" outlineLevel="1">
      <c r="A76" s="7" t="s">
        <v>123</v>
      </c>
      <c r="B76" s="8" t="s">
        <v>124</v>
      </c>
      <c r="C76" s="9">
        <v>927592.26</v>
      </c>
    </row>
    <row r="77" spans="1:5" outlineLevel="1">
      <c r="A77" s="7" t="s">
        <v>125</v>
      </c>
      <c r="B77" s="8" t="s">
        <v>126</v>
      </c>
      <c r="C77" s="9">
        <v>582627.57999999996</v>
      </c>
    </row>
    <row r="78" spans="1:5" ht="31.5" outlineLevel="1">
      <c r="A78" s="7" t="s">
        <v>127</v>
      </c>
      <c r="B78" s="8" t="s">
        <v>128</v>
      </c>
      <c r="C78" s="9">
        <v>21157.94</v>
      </c>
    </row>
    <row r="79" spans="1:5">
      <c r="A79" s="10" t="s">
        <v>129</v>
      </c>
      <c r="B79" s="11" t="s">
        <v>130</v>
      </c>
      <c r="C79" s="12">
        <f>C80+C81+C82</f>
        <v>26346.07</v>
      </c>
    </row>
    <row r="80" spans="1:5" outlineLevel="1">
      <c r="A80" s="7" t="s">
        <v>131</v>
      </c>
      <c r="B80" s="8" t="s">
        <v>132</v>
      </c>
      <c r="C80" s="9">
        <v>23207</v>
      </c>
    </row>
    <row r="81" spans="1:3" ht="31.5" outlineLevel="1">
      <c r="A81" s="7" t="s">
        <v>133</v>
      </c>
      <c r="B81" s="8" t="s">
        <v>134</v>
      </c>
      <c r="C81" s="9">
        <v>1890</v>
      </c>
    </row>
    <row r="82" spans="1:3" ht="31.5" outlineLevel="1">
      <c r="A82" s="7" t="s">
        <v>135</v>
      </c>
      <c r="B82" s="8" t="s">
        <v>136</v>
      </c>
      <c r="C82" s="9">
        <v>1249.07</v>
      </c>
    </row>
    <row r="83" spans="1:3" ht="31.5">
      <c r="A83" s="10" t="s">
        <v>164</v>
      </c>
      <c r="B83" s="11" t="s">
        <v>137</v>
      </c>
      <c r="C83" s="12">
        <f>C84</f>
        <v>37329.129999999997</v>
      </c>
    </row>
    <row r="84" spans="1:3" ht="31.5" outlineLevel="1">
      <c r="A84" s="7" t="s">
        <v>165</v>
      </c>
      <c r="B84" s="8" t="s">
        <v>138</v>
      </c>
      <c r="C84" s="9">
        <v>37329.129999999997</v>
      </c>
    </row>
    <row r="85" spans="1:3" ht="47.25">
      <c r="A85" s="10" t="s">
        <v>139</v>
      </c>
      <c r="B85" s="11" t="s">
        <v>140</v>
      </c>
      <c r="C85" s="12">
        <f>C86+C87+C88</f>
        <v>8047024.3900000006</v>
      </c>
    </row>
    <row r="86" spans="1:3" ht="47.25" outlineLevel="1">
      <c r="A86" s="7" t="s">
        <v>141</v>
      </c>
      <c r="B86" s="8" t="s">
        <v>142</v>
      </c>
      <c r="C86" s="9">
        <v>2849328</v>
      </c>
    </row>
    <row r="87" spans="1:3" outlineLevel="1">
      <c r="A87" s="7" t="s">
        <v>143</v>
      </c>
      <c r="B87" s="8" t="s">
        <v>144</v>
      </c>
      <c r="C87" s="9">
        <v>3234036.64</v>
      </c>
    </row>
    <row r="88" spans="1:3" ht="31.5" outlineLevel="1">
      <c r="A88" s="7" t="s">
        <v>145</v>
      </c>
      <c r="B88" s="8" t="s">
        <v>146</v>
      </c>
      <c r="C88" s="9">
        <v>1963659.75</v>
      </c>
    </row>
    <row r="89" spans="1:3">
      <c r="A89" s="13" t="s">
        <v>153</v>
      </c>
      <c r="B89" s="14"/>
      <c r="C89" s="15">
        <f>C11+C21+C23+C27+C38+C43+C48+C56+C60+C68+C74+C79+C83+C85</f>
        <v>102479092.23999999</v>
      </c>
    </row>
  </sheetData>
  <mergeCells count="6">
    <mergeCell ref="A8:C8"/>
    <mergeCell ref="B1:C1"/>
    <mergeCell ref="B2:C2"/>
    <mergeCell ref="A6:C6"/>
    <mergeCell ref="B3:C3"/>
    <mergeCell ref="A5:C5"/>
  </mergeCells>
  <pageMargins left="1.1811023622047245" right="0.39370078740157483" top="0.78740157480314965" bottom="0.78740157480314965" header="0.39370078740157483" footer="0.39370078740157483"/>
  <pageSetup paperSize="9" scale="95" fitToHeight="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7.02.2017 12:54:17)&lt;/VariantName&gt;&#10;  &lt;VariantLink&gt;267233673&lt;/VariantLink&gt;&#10;  &lt;SvodReportLink xsi:nil=&quot;true&quot; /&gt;&#10;  &lt;ReportLink&gt;33292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14B6116-3BB1-4F2C-8C11-02051ADB77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40201810300000000001</vt:lpstr>
      <vt:lpstr>'40201810300000000001'!Заголовки_для_печати</vt:lpstr>
      <vt:lpstr>'40201810300000000001'!Область_печати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Бизяева Е.В.</dc:creator>
  <cp:lastModifiedBy>Винокурова Е.И.</cp:lastModifiedBy>
  <cp:lastPrinted>2023-01-26T12:29:39Z</cp:lastPrinted>
  <dcterms:created xsi:type="dcterms:W3CDTF">2021-02-01T08:53:21Z</dcterms:created>
  <dcterms:modified xsi:type="dcterms:W3CDTF">2023-03-01T11:11:28Z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27.02.2017 12_54_17)(4).xlsx</vt:lpwstr>
  </property>
  <property fmtid="{D5CDD505-2E9C-101B-9397-08002B2CF9AE}" pid="3" name="Название отчета">
    <vt:lpwstr>Вариант (новый от 27.02.2017 12_54_17)(4).xlsx</vt:lpwstr>
  </property>
  <property fmtid="{D5CDD505-2E9C-101B-9397-08002B2CF9AE}" pid="4" name="Версия клиента">
    <vt:lpwstr>20.2.16.1260 (.NET 4.0)</vt:lpwstr>
  </property>
  <property fmtid="{D5CDD505-2E9C-101B-9397-08002B2CF9AE}" pid="5" name="Версия базы">
    <vt:lpwstr>20.2.2761.868824346</vt:lpwstr>
  </property>
  <property fmtid="{D5CDD505-2E9C-101B-9397-08002B2CF9AE}" pid="6" name="Тип сервера">
    <vt:lpwstr>MSSQL</vt:lpwstr>
  </property>
  <property fmtid="{D5CDD505-2E9C-101B-9397-08002B2CF9AE}" pid="7" name="Сервер">
    <vt:lpwstr>departam-bud</vt:lpwstr>
  </property>
  <property fmtid="{D5CDD505-2E9C-101B-9397-08002B2CF9AE}" pid="8" name="База">
    <vt:lpwstr>budget20</vt:lpwstr>
  </property>
  <property fmtid="{D5CDD505-2E9C-101B-9397-08002B2CF9AE}" pid="9" name="Пользователь">
    <vt:lpwstr>бизяева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